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39. Wielkopolski ODR (1-3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'39. Wielkopolski ODR (1-3)'!$A$1:$G$120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'39. Wielkopolski ODR (1-3)'!$A:$A,'39. Wielkopolski ODR (1-3)'!$1:$1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1" l="1"/>
  <c r="E99" i="1"/>
  <c r="G78" i="1"/>
  <c r="F78" i="1"/>
  <c r="E78" i="1"/>
  <c r="G72" i="1"/>
  <c r="F72" i="1"/>
  <c r="E72" i="1"/>
  <c r="G58" i="1"/>
  <c r="G37" i="1" s="1"/>
  <c r="G36" i="1" s="1"/>
  <c r="F58" i="1"/>
  <c r="E58" i="1"/>
  <c r="G52" i="1"/>
  <c r="F52" i="1"/>
  <c r="E52" i="1"/>
  <c r="G41" i="1"/>
  <c r="F41" i="1"/>
  <c r="E41" i="1"/>
  <c r="E37" i="1" s="1"/>
  <c r="E36" i="1" s="1"/>
  <c r="G23" i="1"/>
  <c r="G22" i="1" s="1"/>
  <c r="F23" i="1"/>
  <c r="F22" i="1" s="1"/>
  <c r="E23" i="1"/>
  <c r="E22" i="1"/>
  <c r="F10" i="1"/>
  <c r="E10" i="1"/>
  <c r="F37" i="1" l="1"/>
  <c r="F36" i="1" s="1"/>
  <c r="E71" i="1"/>
  <c r="E76" i="1" s="1"/>
  <c r="G71" i="1"/>
  <c r="G76" i="1" s="1"/>
  <c r="F71" i="1"/>
  <c r="F76" i="1" s="1"/>
</calcChain>
</file>

<file path=xl/sharedStrings.xml><?xml version="1.0" encoding="utf-8"?>
<sst xmlns="http://schemas.openxmlformats.org/spreadsheetml/2006/main" count="220" uniqueCount="141">
  <si>
    <t>WIELKOPOLSKI OŚRODEK DORADZTWA ROLNICZEGO</t>
  </si>
  <si>
    <t>Część A  Plan finansowy i wykonanie w układzie memoriałowym</t>
  </si>
  <si>
    <t>TABELA 32</t>
  </si>
  <si>
    <t>Lp.</t>
  </si>
  <si>
    <t>Wyszczególnienie</t>
  </si>
  <si>
    <t>Rok 2021</t>
  </si>
  <si>
    <t>plan według</t>
  </si>
  <si>
    <t xml:space="preserve">plan po </t>
  </si>
  <si>
    <t>wykonanie</t>
  </si>
  <si>
    <t>ustawy budżetowej</t>
  </si>
  <si>
    <t>zmianach</t>
  </si>
  <si>
    <t>w tys. zł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</si>
  <si>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</si>
  <si>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</si>
  <si>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</si>
  <si>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</si>
  <si>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</si>
  <si>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</si>
  <si>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</si>
  <si>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</si>
  <si>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</si>
  <si>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</si>
  <si>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</si>
  <si>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</si>
  <si>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</si>
  <si>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</si>
  <si>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</t>
  </si>
  <si>
    <t>2.1</t>
  </si>
  <si>
    <t>2.2</t>
  </si>
  <si>
    <t>Zobowiązania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</si>
  <si>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</si>
  <si>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</si>
  <si>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</si>
  <si>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</si>
  <si>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</si>
  <si>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</si>
  <si>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</si>
  <si>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 xml:space="preserve">Przychody netto ze sprzedaży   </t>
  </si>
  <si>
    <t>Pozostałe</t>
  </si>
  <si>
    <t>Dotacje i subwencje z budżetu państwa</t>
  </si>
  <si>
    <r>
      <t>Środki otrzymane z Unii Europejskiej</t>
    </r>
    <r>
      <rPr>
        <b/>
        <vertAlign val="superscript"/>
        <sz val="10"/>
        <rFont val="Arial"/>
        <family val="2"/>
      </rPr>
      <t xml:space="preserve"> </t>
    </r>
  </si>
  <si>
    <t>Środki od innych jednostek sektora finansów publicznych</t>
  </si>
  <si>
    <r>
      <t>Pozostałe przychody</t>
    </r>
    <r>
      <rPr>
        <sz val="10"/>
        <rFont val="Arial"/>
        <family val="2"/>
        <charset val="238"/>
      </rPr>
      <t>, w tym:</t>
    </r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</si>
  <si>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</si>
  <si>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</si>
  <si>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</si>
  <si>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</si>
  <si>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5.1.2</t>
  </si>
  <si>
    <t>Odsetki bankowe</t>
  </si>
  <si>
    <t>5.2</t>
  </si>
  <si>
    <t>Środki otrzymane od  jednostek spoza sektora finansów publicznych</t>
  </si>
  <si>
    <t>5.3</t>
  </si>
  <si>
    <t>Równowartość odpisów amortyzacyjnych</t>
  </si>
  <si>
    <t>5.4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</si>
  <si>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</si>
  <si>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</si>
  <si>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</si>
  <si>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</si>
  <si>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</si>
  <si>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</si>
  <si>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</si>
  <si>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</si>
  <si>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</si>
  <si>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</si>
  <si>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</si>
  <si>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</si>
  <si>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</si>
  <si>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</si>
  <si>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</si>
  <si>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</si>
  <si>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</si>
  <si>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</si>
  <si>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</si>
  <si>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</si>
  <si>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</si>
  <si>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</si>
  <si>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</si>
  <si>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</si>
  <si>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</si>
  <si>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</si>
  <si>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</si>
  <si>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</si>
  <si>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</si>
  <si>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</si>
  <si>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</si>
  <si>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</si>
  <si>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</si>
  <si>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</si>
  <si>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</si>
  <si>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</si>
  <si>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</si>
  <si>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</si>
  <si>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</si>
  <si>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</si>
  <si>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1.8.6</t>
  </si>
  <si>
    <t xml:space="preserve"> pozostałe podatki i opłaty</t>
  </si>
  <si>
    <t>1.9</t>
  </si>
  <si>
    <t xml:space="preserve">Pozostałe koszty funkcjonowania </t>
  </si>
  <si>
    <t xml:space="preserve">Koszty realizacji zadań, w tym: </t>
  </si>
  <si>
    <t xml:space="preserve"> - środki przekazane innym podmiotom </t>
  </si>
  <si>
    <t>Pozostałe koszty, w tym:</t>
  </si>
  <si>
    <t xml:space="preserve">Środki na wydatki majątkowe </t>
  </si>
  <si>
    <t>Pozostałe koszty operacyjne</t>
  </si>
  <si>
    <t>IV</t>
  </si>
  <si>
    <r>
      <t>WYNIK BRUTTO (II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</si>
  <si>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</si>
  <si>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</si>
  <si>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</si>
  <si>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2.</t>
  </si>
  <si>
    <t>Pozostałe obciążenia wyniku finansowego, w tym:</t>
  </si>
  <si>
    <t>Wpłata do budżetu państwa (np. z zysku, nadwyżki środków finansowych)</t>
  </si>
  <si>
    <t>VI</t>
  </si>
  <si>
    <t xml:space="preserve">WYNIK NETTO (IV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</si>
  <si>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</si>
  <si>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</si>
  <si>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</si>
  <si>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</si>
  <si>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</si>
  <si>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</si>
  <si>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</si>
  <si>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</si>
  <si>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</si>
  <si>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</si>
  <si>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</si>
  <si>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</si>
  <si>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</si>
  <si>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</t>
  </si>
  <si>
    <t>Środki własne</t>
  </si>
  <si>
    <t xml:space="preserve">Dotacja celowa na wydatki majątkowe </t>
  </si>
  <si>
    <t>IX</t>
  </si>
  <si>
    <t xml:space="preserve">ŚRODKI PRZYZNANE INNYM PODMIOTOM </t>
  </si>
  <si>
    <t>X</t>
  </si>
  <si>
    <t xml:space="preserve">STAN NA KONIEC ROKU: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</si>
  <si>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</si>
  <si>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   Należności długoterminowe</t>
  </si>
  <si>
    <t xml:space="preserve">   z tytułu udzielonych pożyczek</t>
  </si>
  <si>
    <t xml:space="preserve">   od jednostek sektora finansów publicznych</t>
  </si>
  <si>
    <t>Część B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</si>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</sst>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6">
    <font>
      <sz val="11"/>
      <color theme="1"/>
      <name val="Calibri"/>
      <family val="2"/>
      <charset val="238"/>
      <scheme val="minor"/>
    </font>
    <font>
      <sz val="10"/>
      <name val="ArialPL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</cellStyleXfs>
  <cellXfs count="134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locked="0"/>
    </xf>
    <xf numFmtId="3" fontId="2" fillId="0" borderId="0" xfId="1" applyNumberFormat="1" applyFont="1" applyFill="1" applyAlignment="1">
      <alignment vertical="center"/>
    </xf>
    <xf numFmtId="0" fontId="6" fillId="0" borderId="0" xfId="2" applyFont="1" applyFill="1"/>
    <xf numFmtId="0" fontId="8" fillId="0" borderId="0" xfId="3" applyFont="1" applyFill="1"/>
    <xf numFmtId="3" fontId="6" fillId="0" borderId="0" xfId="4" applyNumberFormat="1" applyFont="1" applyFill="1" applyAlignment="1">
      <alignment horizontal="right"/>
    </xf>
    <xf numFmtId="3" fontId="4" fillId="0" borderId="0" xfId="1" applyNumberFormat="1" applyFont="1" applyFill="1" applyAlignment="1">
      <alignment vertical="center"/>
    </xf>
    <xf numFmtId="3" fontId="2" fillId="0" borderId="0" xfId="5" applyNumberFormat="1" applyFont="1" applyFill="1" applyBorder="1" applyAlignment="1">
      <alignment vertical="center"/>
    </xf>
    <xf numFmtId="3" fontId="2" fillId="0" borderId="5" xfId="5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3" fontId="2" fillId="0" borderId="8" xfId="5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center"/>
    </xf>
    <xf numFmtId="3" fontId="4" fillId="0" borderId="0" xfId="5" applyNumberFormat="1" applyFont="1" applyFill="1" applyBorder="1" applyAlignment="1">
      <alignment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 applyProtection="1">
      <alignment horizontal="left" vertical="center"/>
      <protection locked="0"/>
    </xf>
    <xf numFmtId="3" fontId="2" fillId="0" borderId="2" xfId="1" applyNumberFormat="1" applyFont="1" applyFill="1" applyBorder="1" applyAlignment="1" applyProtection="1">
      <alignment horizontal="left" vertical="center" indent="1"/>
      <protection locked="0"/>
    </xf>
    <xf numFmtId="3" fontId="2" fillId="0" borderId="3" xfId="1" applyNumberFormat="1" applyFont="1" applyFill="1" applyBorder="1" applyAlignment="1" applyProtection="1">
      <alignment horizontal="left" vertical="center" indent="1"/>
      <protection locked="0"/>
    </xf>
    <xf numFmtId="164" fontId="2" fillId="0" borderId="1" xfId="1" applyNumberFormat="1" applyFont="1" applyFill="1" applyBorder="1" applyAlignment="1" applyProtection="1">
      <alignment horizontal="center" vertical="center"/>
    </xf>
    <xf numFmtId="3" fontId="2" fillId="0" borderId="5" xfId="1" applyNumberFormat="1" applyFont="1" applyFill="1" applyBorder="1" applyAlignment="1" applyProtection="1">
      <alignment horizontal="left" vertical="center"/>
      <protection locked="0"/>
    </xf>
    <xf numFmtId="3" fontId="2" fillId="0" borderId="6" xfId="1" applyNumberFormat="1" applyFont="1" applyFill="1" applyBorder="1" applyAlignment="1" applyProtection="1">
      <alignment horizontal="left" vertical="center" indent="1"/>
      <protection locked="0"/>
    </xf>
    <xf numFmtId="3" fontId="2" fillId="0" borderId="7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 applyProtection="1">
      <alignment vertical="center"/>
      <protection locked="0"/>
    </xf>
    <xf numFmtId="3" fontId="2" fillId="0" borderId="6" xfId="1" applyNumberFormat="1" applyFont="1" applyFill="1" applyBorder="1" applyAlignment="1" applyProtection="1">
      <alignment horizontal="left" vertical="center" indent="2"/>
      <protection locked="0"/>
    </xf>
    <xf numFmtId="3" fontId="2" fillId="0" borderId="6" xfId="1" applyNumberFormat="1" applyFont="1" applyFill="1" applyBorder="1" applyAlignment="1" applyProtection="1">
      <alignment horizontal="left" vertical="center" indent="3"/>
      <protection locked="0"/>
    </xf>
    <xf numFmtId="3" fontId="2" fillId="0" borderId="8" xfId="1" applyNumberFormat="1" applyFont="1" applyFill="1" applyBorder="1" applyAlignment="1" applyProtection="1">
      <alignment horizontal="left" vertical="center"/>
      <protection locked="0"/>
    </xf>
    <xf numFmtId="3" fontId="2" fillId="0" borderId="11" xfId="1" applyNumberFormat="1" applyFont="1" applyFill="1" applyBorder="1" applyAlignment="1" applyProtection="1">
      <alignment horizontal="center" vertical="center"/>
      <protection locked="0"/>
    </xf>
    <xf numFmtId="3" fontId="2" fillId="0" borderId="4" xfId="1" applyNumberFormat="1" applyFont="1" applyFill="1" applyBorder="1" applyAlignment="1" applyProtection="1">
      <alignment horizontal="left" vertical="center"/>
      <protection locked="0"/>
    </xf>
    <xf numFmtId="3" fontId="2" fillId="0" borderId="12" xfId="1" applyNumberFormat="1" applyFont="1" applyFill="1" applyBorder="1" applyAlignment="1" applyProtection="1">
      <alignment horizontal="left" vertical="center" indent="1"/>
      <protection locked="0"/>
    </xf>
    <xf numFmtId="3" fontId="2" fillId="0" borderId="14" xfId="1" applyNumberFormat="1" applyFont="1" applyFill="1" applyBorder="1" applyAlignment="1" applyProtection="1">
      <alignment horizontal="left" vertical="center" indent="1"/>
      <protection locked="0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0" fontId="9" fillId="0" borderId="1" xfId="1" applyFont="1" applyFill="1" applyBorder="1" applyAlignment="1" applyProtection="1">
      <alignment horizontal="left" vertical="center"/>
      <protection locked="0"/>
    </xf>
    <xf numFmtId="0" fontId="9" fillId="0" borderId="2" xfId="1" applyFont="1" applyFill="1" applyBorder="1" applyAlignment="1" applyProtection="1">
      <alignment horizontal="left" vertical="center" indent="1"/>
      <protection locked="0"/>
    </xf>
    <xf numFmtId="0" fontId="9" fillId="0" borderId="7" xfId="1" applyFont="1" applyFill="1" applyBorder="1" applyAlignment="1" applyProtection="1">
      <alignment horizontal="left" vertical="center" indent="1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3" fontId="2" fillId="0" borderId="6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6" xfId="1" applyFont="1" applyFill="1" applyBorder="1" applyAlignment="1" applyProtection="1">
      <alignment horizontal="left" vertical="center" indent="1"/>
      <protection locked="0"/>
    </xf>
    <xf numFmtId="0" fontId="9" fillId="0" borderId="7" xfId="1" quotePrefix="1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Border="1" applyAlignment="1">
      <alignment vertical="center" wrapText="1"/>
    </xf>
    <xf numFmtId="3" fontId="2" fillId="0" borderId="5" xfId="1" applyNumberFormat="1" applyFont="1" applyFill="1" applyBorder="1" applyAlignment="1">
      <alignment vertical="center"/>
    </xf>
    <xf numFmtId="3" fontId="2" fillId="0" borderId="6" xfId="1" applyNumberFormat="1" applyFont="1" applyFill="1" applyBorder="1" applyAlignment="1" applyProtection="1">
      <alignment horizontal="left" vertical="center" wrapText="1" indent="3"/>
      <protection locked="0"/>
    </xf>
    <xf numFmtId="3" fontId="2" fillId="0" borderId="8" xfId="1" applyNumberFormat="1" applyFont="1" applyFill="1" applyBorder="1" applyAlignment="1">
      <alignment vertical="center"/>
    </xf>
    <xf numFmtId="0" fontId="9" fillId="0" borderId="11" xfId="1" quotePrefix="1" applyFont="1" applyFill="1" applyBorder="1" applyAlignment="1" applyProtection="1">
      <alignment horizontal="left" vertical="center" indent="1"/>
      <protection locked="0"/>
    </xf>
    <xf numFmtId="0" fontId="9" fillId="0" borderId="0" xfId="1" applyFont="1" applyFill="1" applyBorder="1" applyAlignment="1" applyProtection="1">
      <alignment horizontal="left" vertical="center" indent="1"/>
      <protection locked="0"/>
    </xf>
    <xf numFmtId="0" fontId="9" fillId="0" borderId="6" xfId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3"/>
      <protection locked="0"/>
    </xf>
    <xf numFmtId="0" fontId="9" fillId="0" borderId="0" xfId="1" quotePrefix="1" applyFont="1" applyFill="1" applyBorder="1" applyAlignment="1" applyProtection="1">
      <alignment horizontal="left" vertical="center" indent="2"/>
      <protection locked="0"/>
    </xf>
    <xf numFmtId="0" fontId="9" fillId="0" borderId="8" xfId="1" applyFont="1" applyFill="1" applyBorder="1" applyAlignment="1" applyProtection="1">
      <alignment horizontal="left" vertical="center"/>
      <protection locked="0"/>
    </xf>
    <xf numFmtId="0" fontId="9" fillId="0" borderId="10" xfId="1" quotePrefix="1" applyFont="1" applyFill="1" applyBorder="1" applyAlignment="1" applyProtection="1">
      <alignment horizontal="left" vertical="center" indent="3"/>
      <protection locked="0"/>
    </xf>
    <xf numFmtId="0" fontId="9" fillId="0" borderId="9" xfId="1" applyFont="1" applyFill="1" applyBorder="1" applyAlignment="1" applyProtection="1">
      <alignment horizontal="left" vertical="center" indent="1"/>
      <protection locked="0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6" fillId="0" borderId="4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vertical="center" wrapText="1"/>
    </xf>
    <xf numFmtId="0" fontId="9" fillId="0" borderId="6" xfId="1" applyFont="1" applyFill="1" applyBorder="1" applyAlignment="1" applyProtection="1">
      <alignment horizontal="left" vertical="center" indent="3"/>
      <protection locked="0"/>
    </xf>
    <xf numFmtId="3" fontId="4" fillId="0" borderId="6" xfId="1" applyNumberFormat="1" applyFont="1" applyFill="1" applyBorder="1" applyAlignment="1">
      <alignment vertical="center"/>
    </xf>
    <xf numFmtId="0" fontId="9" fillId="0" borderId="0" xfId="1" quotePrefix="1" applyFont="1" applyFill="1" applyBorder="1" applyAlignment="1" applyProtection="1">
      <alignment horizontal="left" vertical="center" indent="3"/>
      <protection locked="0"/>
    </xf>
    <xf numFmtId="0" fontId="9" fillId="0" borderId="0" xfId="1" applyFont="1" applyFill="1" applyBorder="1" applyAlignment="1" applyProtection="1">
      <alignment vertical="center"/>
      <protection locked="0"/>
    </xf>
    <xf numFmtId="0" fontId="9" fillId="0" borderId="6" xfId="1" applyFont="1" applyFill="1" applyBorder="1" applyAlignment="1" applyProtection="1">
      <alignment horizontal="left"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9" fillId="0" borderId="0" xfId="1" applyFont="1" applyFill="1" applyBorder="1" applyAlignment="1" applyProtection="1">
      <alignment horizontal="left" vertical="center" indent="3"/>
      <protection locked="0"/>
    </xf>
    <xf numFmtId="0" fontId="9" fillId="0" borderId="7" xfId="1" applyFont="1" applyFill="1" applyBorder="1" applyAlignment="1" applyProtection="1">
      <alignment vertical="center"/>
      <protection locked="0"/>
    </xf>
    <xf numFmtId="0" fontId="9" fillId="0" borderId="11" xfId="1" applyFont="1" applyFill="1" applyBorder="1" applyAlignment="1" applyProtection="1">
      <alignment vertical="center"/>
      <protection locked="0"/>
    </xf>
    <xf numFmtId="3" fontId="12" fillId="0" borderId="5" xfId="2" applyNumberFormat="1" applyFont="1" applyFill="1" applyBorder="1" applyAlignment="1">
      <alignment horizontal="right" vertical="center" wrapText="1"/>
    </xf>
    <xf numFmtId="165" fontId="9" fillId="0" borderId="4" xfId="2" applyNumberFormat="1" applyFont="1" applyFill="1" applyBorder="1" applyAlignment="1">
      <alignment vertical="center"/>
    </xf>
    <xf numFmtId="0" fontId="9" fillId="0" borderId="6" xfId="1" quotePrefix="1" applyFont="1" applyFill="1" applyBorder="1" applyAlignment="1" applyProtection="1">
      <alignment horizontal="left" vertical="center" indent="1"/>
      <protection locked="0"/>
    </xf>
    <xf numFmtId="165" fontId="2" fillId="0" borderId="4" xfId="1" applyNumberFormat="1" applyFont="1" applyFill="1" applyBorder="1" applyAlignment="1" applyProtection="1">
      <alignment vertical="center"/>
      <protection locked="0"/>
    </xf>
    <xf numFmtId="164" fontId="2" fillId="0" borderId="4" xfId="1" applyNumberFormat="1" applyFont="1" applyFill="1" applyBorder="1" applyAlignment="1" applyProtection="1">
      <alignment horizontal="center" vertical="center"/>
    </xf>
    <xf numFmtId="0" fontId="9" fillId="0" borderId="0" xfId="5" applyFont="1" applyFill="1" applyBorder="1"/>
    <xf numFmtId="0" fontId="9" fillId="0" borderId="10" xfId="1" quotePrefix="1" applyFont="1" applyFill="1" applyBorder="1" applyAlignment="1" applyProtection="1">
      <alignment horizontal="left" vertical="center" indent="1"/>
      <protection locked="0"/>
    </xf>
    <xf numFmtId="3" fontId="2" fillId="0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6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7" xfId="1" applyNumberFormat="1" applyFont="1" applyFill="1" applyBorder="1" applyAlignment="1" applyProtection="1">
      <alignment horizontal="left" vertical="center" indent="1"/>
      <protection locked="0"/>
    </xf>
    <xf numFmtId="3" fontId="2" fillId="0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11" xfId="1" applyNumberFormat="1" applyFont="1" applyFill="1" applyBorder="1" applyAlignment="1" applyProtection="1">
      <alignment horizontal="left" vertical="center" indent="1"/>
      <protection locked="0"/>
    </xf>
    <xf numFmtId="3" fontId="9" fillId="0" borderId="4" xfId="2" applyNumberFormat="1" applyFont="1" applyFill="1" applyBorder="1" applyAlignment="1">
      <alignment horizontal="right" vertical="center" wrapText="1"/>
    </xf>
    <xf numFmtId="0" fontId="9" fillId="0" borderId="0" xfId="1" applyFont="1" applyFill="1" applyBorder="1"/>
    <xf numFmtId="3" fontId="2" fillId="0" borderId="10" xfId="1" applyNumberFormat="1" applyFont="1" applyFill="1" applyBorder="1" applyAlignment="1" applyProtection="1">
      <alignment horizontal="left" vertical="center" indent="2"/>
      <protection locked="0"/>
    </xf>
    <xf numFmtId="3" fontId="9" fillId="0" borderId="11" xfId="2" applyNumberFormat="1" applyFont="1" applyFill="1" applyBorder="1" applyAlignment="1">
      <alignment horizontal="right" vertical="center" wrapText="1"/>
    </xf>
    <xf numFmtId="0" fontId="9" fillId="0" borderId="9" xfId="1" applyFont="1" applyFill="1" applyBorder="1" applyAlignment="1" applyProtection="1">
      <alignment horizontal="left"/>
      <protection locked="0"/>
    </xf>
    <xf numFmtId="0" fontId="14" fillId="0" borderId="9" xfId="1" applyFont="1" applyFill="1" applyBorder="1" applyProtection="1">
      <protection locked="0"/>
    </xf>
    <xf numFmtId="0" fontId="9" fillId="0" borderId="9" xfId="1" applyFont="1" applyFill="1" applyBorder="1" applyProtection="1">
      <protection locked="0"/>
    </xf>
    <xf numFmtId="0" fontId="9" fillId="0" borderId="0" xfId="1" applyFont="1" applyFill="1" applyBorder="1" applyProtection="1">
      <protection locked="0"/>
    </xf>
    <xf numFmtId="0" fontId="9" fillId="0" borderId="0" xfId="0" applyFont="1" applyFill="1" applyBorder="1" applyAlignment="1">
      <alignment horizontal="center"/>
    </xf>
    <xf numFmtId="3" fontId="2" fillId="0" borderId="0" xfId="1" applyNumberFormat="1" applyFont="1" applyFill="1" applyAlignment="1">
      <alignment horizontal="left" vertical="center"/>
    </xf>
    <xf numFmtId="0" fontId="9" fillId="0" borderId="0" xfId="1" applyFont="1" applyFill="1"/>
    <xf numFmtId="0" fontId="9" fillId="0" borderId="1" xfId="1" applyFont="1" applyFill="1" applyBorder="1" applyAlignment="1" applyProtection="1">
      <alignment horizontal="center"/>
      <protection locked="0"/>
    </xf>
    <xf numFmtId="164" fontId="2" fillId="0" borderId="5" xfId="1" applyNumberFormat="1" applyFont="1" applyFill="1" applyBorder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Alignment="1" applyProtection="1">
      <alignment vertical="center"/>
    </xf>
    <xf numFmtId="0" fontId="9" fillId="0" borderId="5" xfId="1" applyFont="1" applyFill="1" applyBorder="1" applyAlignment="1" applyProtection="1">
      <alignment horizontal="left"/>
      <protection locked="0"/>
    </xf>
    <xf numFmtId="0" fontId="9" fillId="0" borderId="6" xfId="1" applyFont="1" applyFill="1" applyBorder="1" applyAlignment="1" applyProtection="1">
      <alignment horizontal="left" indent="2"/>
      <protection locked="0"/>
    </xf>
    <xf numFmtId="0" fontId="9" fillId="0" borderId="7" xfId="1" applyFont="1" applyFill="1" applyBorder="1" applyAlignment="1" applyProtection="1">
      <protection locked="0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0" fontId="9" fillId="0" borderId="8" xfId="1" applyFont="1" applyFill="1" applyBorder="1" applyAlignment="1" applyProtection="1">
      <alignment horizontal="left"/>
      <protection locked="0"/>
    </xf>
    <xf numFmtId="0" fontId="9" fillId="0" borderId="10" xfId="1" applyFont="1" applyFill="1" applyBorder="1" applyAlignment="1" applyProtection="1">
      <alignment horizontal="left" indent="2"/>
      <protection locked="0"/>
    </xf>
    <xf numFmtId="0" fontId="9" fillId="0" borderId="11" xfId="1" applyFont="1" applyFill="1" applyBorder="1" applyAlignment="1" applyProtection="1">
      <protection locked="0"/>
    </xf>
    <xf numFmtId="0" fontId="9" fillId="0" borderId="8" xfId="1" applyFont="1" applyFill="1" applyBorder="1"/>
    <xf numFmtId="0" fontId="9" fillId="0" borderId="11" xfId="1" applyFont="1" applyFill="1" applyBorder="1"/>
    <xf numFmtId="0" fontId="14" fillId="0" borderId="0" xfId="1" applyFont="1" applyFill="1" applyBorder="1" applyProtection="1">
      <protection locked="0"/>
    </xf>
    <xf numFmtId="3" fontId="2" fillId="0" borderId="0" xfId="1" applyNumberFormat="1" applyFont="1" applyFill="1" applyBorder="1" applyAlignment="1">
      <alignment horizontal="center" vertical="center"/>
    </xf>
    <xf numFmtId="3" fontId="15" fillId="0" borderId="0" xfId="5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 applyProtection="1">
      <alignment horizontal="center" vertical="center"/>
      <protection locked="0"/>
    </xf>
    <xf numFmtId="0" fontId="9" fillId="0" borderId="12" xfId="1" applyFont="1" applyFill="1" applyBorder="1" applyAlignment="1" applyProtection="1">
      <alignment horizontal="center" vertical="center" wrapText="1"/>
      <protection locked="0"/>
    </xf>
    <xf numFmtId="0" fontId="9" fillId="0" borderId="13" xfId="1" applyFont="1" applyFill="1" applyBorder="1" applyAlignment="1" applyProtection="1">
      <alignment horizontal="center" vertical="center" wrapText="1"/>
      <protection locked="0"/>
    </xf>
    <xf numFmtId="0" fontId="9" fillId="0" borderId="14" xfId="1" applyFont="1" applyFill="1" applyBorder="1" applyAlignment="1" applyProtection="1">
      <alignment horizontal="center" vertical="center" wrapText="1"/>
      <protection locked="0"/>
    </xf>
    <xf numFmtId="49" fontId="9" fillId="0" borderId="12" xfId="1" applyNumberFormat="1" applyFont="1" applyFill="1" applyBorder="1" applyAlignment="1" applyProtection="1">
      <alignment horizontal="center"/>
      <protection locked="0"/>
    </xf>
    <xf numFmtId="49" fontId="9" fillId="0" borderId="14" xfId="1" applyNumberFormat="1" applyFont="1" applyFill="1" applyBorder="1" applyAlignment="1" applyProtection="1">
      <alignment horizontal="center"/>
      <protection locked="0"/>
    </xf>
    <xf numFmtId="0" fontId="9" fillId="0" borderId="1" xfId="1" applyFont="1" applyFill="1" applyBorder="1" applyAlignment="1" applyProtection="1">
      <alignment horizontal="center" vertical="center"/>
      <protection locked="0"/>
    </xf>
    <xf numFmtId="0" fontId="9" fillId="0" borderId="5" xfId="1" applyFont="1" applyFill="1" applyBorder="1" applyAlignment="1" applyProtection="1">
      <alignment horizontal="center" vertical="center"/>
      <protection locked="0"/>
    </xf>
    <xf numFmtId="0" fontId="9" fillId="0" borderId="8" xfId="1" applyFont="1" applyFill="1" applyBorder="1" applyAlignment="1" applyProtection="1">
      <alignment horizontal="center" vertical="center"/>
      <protection locked="0"/>
    </xf>
    <xf numFmtId="49" fontId="9" fillId="0" borderId="2" xfId="1" applyNumberFormat="1" applyFont="1" applyFill="1" applyBorder="1" applyAlignment="1" applyProtection="1">
      <alignment horizontal="center" vertical="center"/>
      <protection locked="0"/>
    </xf>
    <xf numFmtId="49" fontId="9" fillId="0" borderId="3" xfId="1" applyNumberFormat="1" applyFont="1" applyFill="1" applyBorder="1" applyAlignment="1" applyProtection="1">
      <alignment horizontal="center" vertical="center"/>
      <protection locked="0"/>
    </xf>
    <xf numFmtId="49" fontId="9" fillId="0" borderId="6" xfId="1" applyNumberFormat="1" applyFont="1" applyFill="1" applyBorder="1" applyAlignment="1" applyProtection="1">
      <alignment horizontal="center" vertical="center"/>
      <protection locked="0"/>
    </xf>
    <xf numFmtId="49" fontId="9" fillId="0" borderId="7" xfId="1" applyNumberFormat="1" applyFont="1" applyFill="1" applyBorder="1" applyAlignment="1" applyProtection="1">
      <alignment horizontal="center" vertical="center"/>
      <protection locked="0"/>
    </xf>
    <xf numFmtId="49" fontId="9" fillId="0" borderId="10" xfId="1" applyNumberFormat="1" applyFont="1" applyFill="1" applyBorder="1" applyAlignment="1" applyProtection="1">
      <alignment horizontal="center" vertical="center"/>
      <protection locked="0"/>
    </xf>
    <xf numFmtId="49" fontId="9" fillId="0" borderId="11" xfId="1" applyNumberFormat="1" applyFont="1" applyFill="1" applyBorder="1" applyAlignment="1" applyProtection="1">
      <alignment horizontal="center" vertical="center"/>
      <protection locked="0"/>
    </xf>
  </cellXfs>
  <cellStyles count="6">
    <cellStyle name="Normalny" xfId="0" builtinId="0"/>
    <cellStyle name="Normalny 11" xfId="3"/>
    <cellStyle name="Normalny 2" xfId="2"/>
    <cellStyle name="Normalny_Plan Zasobu memoriał_2004" xfId="4"/>
    <cellStyle name="Normalny_Zakład Ubezpieczeń Społecznych 23.08" xfId="5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showGridLines="0" tabSelected="1" zoomScale="90" zoomScaleNormal="90" zoomScaleSheetLayoutView="90" workbookViewId="0">
      <selection activeCell="K74" sqref="K74"/>
    </sheetView>
  </sheetViews>
  <sheetFormatPr defaultColWidth="8.85546875" defaultRowHeight="15"/>
  <cols>
    <col min="1" max="1" width="14.85546875" style="14" customWidth="1"/>
    <col min="2" max="2" width="10.7109375" style="103" customWidth="1"/>
    <col min="3" max="3" width="65.7109375" style="2" customWidth="1"/>
    <col min="4" max="4" width="17.140625" style="2" customWidth="1"/>
    <col min="5" max="5" width="18.140625" style="1" customWidth="1"/>
    <col min="6" max="7" width="17" style="2" customWidth="1"/>
    <col min="8" max="16384" width="8.85546875" style="2"/>
  </cols>
  <sheetData>
    <row r="1" spans="1:7" ht="15.75">
      <c r="A1" s="1"/>
      <c r="B1" s="109" t="s">
        <v>0</v>
      </c>
      <c r="C1" s="109"/>
      <c r="D1" s="109"/>
      <c r="E1" s="109"/>
      <c r="F1" s="109"/>
      <c r="G1" s="109"/>
    </row>
    <row r="2" spans="1:7" ht="15" customHeight="1">
      <c r="A2" s="1"/>
      <c r="B2" s="3"/>
      <c r="C2" s="3"/>
      <c r="D2" s="3"/>
      <c r="E2" s="3"/>
      <c r="F2" s="4"/>
      <c r="G2" s="1"/>
    </row>
    <row r="3" spans="1:7" ht="15" customHeight="1">
      <c r="A3" s="4"/>
      <c r="B3" s="5" t="s">
        <v>1</v>
      </c>
      <c r="C3" s="6"/>
      <c r="D3" s="6"/>
      <c r="E3" s="7"/>
      <c r="F3" s="4"/>
      <c r="G3" s="1"/>
    </row>
    <row r="4" spans="1:7" ht="15" customHeight="1">
      <c r="A4" s="8" t="s">
        <v>2</v>
      </c>
      <c r="B4" s="110" t="s">
        <v>3</v>
      </c>
      <c r="C4" s="113" t="s">
        <v>4</v>
      </c>
      <c r="D4" s="114"/>
      <c r="E4" s="119" t="s">
        <v>5</v>
      </c>
      <c r="F4" s="119"/>
      <c r="G4" s="119"/>
    </row>
    <row r="5" spans="1:7" ht="15" customHeight="1">
      <c r="A5" s="9"/>
      <c r="B5" s="111"/>
      <c r="C5" s="115"/>
      <c r="D5" s="116"/>
      <c r="E5" s="10" t="s">
        <v>6</v>
      </c>
      <c r="F5" s="11" t="s">
        <v>7</v>
      </c>
      <c r="G5" s="105" t="s">
        <v>8</v>
      </c>
    </row>
    <row r="6" spans="1:7" ht="15" customHeight="1">
      <c r="A6" s="9"/>
      <c r="B6" s="111"/>
      <c r="C6" s="115"/>
      <c r="D6" s="116"/>
      <c r="E6" s="12" t="s">
        <v>9</v>
      </c>
      <c r="F6" s="13" t="s">
        <v>10</v>
      </c>
      <c r="G6" s="106"/>
    </row>
    <row r="7" spans="1:7" ht="15" customHeight="1">
      <c r="A7" s="9"/>
      <c r="B7" s="112"/>
      <c r="C7" s="117"/>
      <c r="D7" s="118"/>
      <c r="E7" s="120" t="s">
        <v>11</v>
      </c>
      <c r="F7" s="121"/>
      <c r="G7" s="122"/>
    </row>
    <row r="8" spans="1:7" ht="12.95" customHeight="1">
      <c r="B8" s="15">
        <v>1</v>
      </c>
      <c r="C8" s="107">
        <v>2</v>
      </c>
      <c r="D8" s="108"/>
      <c r="E8" s="16">
        <v>3</v>
      </c>
      <c r="F8" s="16">
        <v>4</v>
      </c>
      <c r="G8" s="17">
        <v>5</v>
      </c>
    </row>
    <row r="9" spans="1:7" ht="21" customHeight="1">
      <c r="B9" s="18" t="s">
        <v>12</v>
      </c>
      <c r="C9" s="19" t="s">
        <v>13</v>
      </c>
      <c r="D9" s="20"/>
      <c r="E9" s="21" t="s">
        <v>14</v>
      </c>
      <c r="F9" s="21" t="s">
        <v>14</v>
      </c>
      <c r="G9" s="21" t="s">
        <v>14</v>
      </c>
    </row>
    <row r="10" spans="1:7" ht="15" customHeight="1">
      <c r="B10" s="22">
        <v>1</v>
      </c>
      <c r="C10" s="23" t="s">
        <v>15</v>
      </c>
      <c r="D10" s="24"/>
      <c r="E10" s="25">
        <f>E11+E12+E15</f>
        <v>4239</v>
      </c>
      <c r="F10" s="25">
        <f>F11+F12+F15</f>
        <v>4239</v>
      </c>
      <c r="G10" s="25">
        <v>7492</v>
      </c>
    </row>
    <row r="11" spans="1:7" ht="15" customHeight="1">
      <c r="B11" s="22" t="s">
        <v>16</v>
      </c>
      <c r="C11" s="26" t="s">
        <v>17</v>
      </c>
      <c r="D11" s="24"/>
      <c r="E11" s="25">
        <v>3889</v>
      </c>
      <c r="F11" s="25">
        <v>3889</v>
      </c>
      <c r="G11" s="25">
        <v>6647</v>
      </c>
    </row>
    <row r="12" spans="1:7" ht="15" customHeight="1">
      <c r="B12" s="22" t="s">
        <v>18</v>
      </c>
      <c r="C12" s="26" t="s">
        <v>19</v>
      </c>
      <c r="D12" s="24"/>
      <c r="E12" s="25">
        <v>300</v>
      </c>
      <c r="F12" s="25">
        <v>300</v>
      </c>
      <c r="G12" s="25">
        <v>136</v>
      </c>
    </row>
    <row r="13" spans="1:7" ht="15" customHeight="1">
      <c r="B13" s="22" t="s">
        <v>20</v>
      </c>
      <c r="C13" s="27" t="s">
        <v>21</v>
      </c>
      <c r="D13" s="24"/>
      <c r="E13" s="25"/>
      <c r="F13" s="25"/>
      <c r="G13" s="25"/>
    </row>
    <row r="14" spans="1:7" ht="15" customHeight="1">
      <c r="B14" s="22" t="s">
        <v>22</v>
      </c>
      <c r="C14" s="27" t="s">
        <v>23</v>
      </c>
      <c r="D14" s="24"/>
      <c r="E14" s="25">
        <v>70</v>
      </c>
      <c r="F14" s="25">
        <v>70</v>
      </c>
      <c r="G14" s="25">
        <v>42</v>
      </c>
    </row>
    <row r="15" spans="1:7" ht="15" customHeight="1">
      <c r="B15" s="22" t="s">
        <v>24</v>
      </c>
      <c r="C15" s="26" t="s">
        <v>25</v>
      </c>
      <c r="D15" s="24"/>
      <c r="E15" s="25">
        <v>50</v>
      </c>
      <c r="F15" s="25">
        <v>50</v>
      </c>
      <c r="G15" s="25">
        <v>26</v>
      </c>
    </row>
    <row r="16" spans="1:7" ht="15" customHeight="1">
      <c r="B16" s="22">
        <v>2</v>
      </c>
      <c r="C16" s="23" t="s">
        <v>26</v>
      </c>
      <c r="D16" s="24"/>
      <c r="E16" s="25"/>
      <c r="F16" s="25"/>
      <c r="G16" s="25"/>
    </row>
    <row r="17" spans="1:7" ht="15" customHeight="1">
      <c r="B17" s="22" t="s">
        <v>27</v>
      </c>
      <c r="C17" s="26" t="s">
        <v>21</v>
      </c>
      <c r="D17" s="24"/>
      <c r="E17" s="25"/>
      <c r="F17" s="25"/>
      <c r="G17" s="25"/>
    </row>
    <row r="18" spans="1:7" ht="15" customHeight="1">
      <c r="B18" s="22" t="s">
        <v>28</v>
      </c>
      <c r="C18" s="26" t="s">
        <v>23</v>
      </c>
      <c r="D18" s="24"/>
      <c r="E18" s="25"/>
      <c r="F18" s="25"/>
      <c r="G18" s="25"/>
    </row>
    <row r="19" spans="1:7" ht="15" customHeight="1">
      <c r="B19" s="22">
        <v>3</v>
      </c>
      <c r="C19" s="23" t="s">
        <v>29</v>
      </c>
      <c r="D19" s="24"/>
      <c r="E19" s="25">
        <v>450</v>
      </c>
      <c r="F19" s="25">
        <v>450</v>
      </c>
      <c r="G19" s="25">
        <v>1425</v>
      </c>
    </row>
    <row r="20" spans="1:7" ht="15" customHeight="1">
      <c r="B20" s="22" t="s">
        <v>30</v>
      </c>
      <c r="C20" s="26" t="s">
        <v>31</v>
      </c>
      <c r="D20" s="24"/>
      <c r="E20" s="25"/>
      <c r="F20" s="25"/>
      <c r="G20" s="25"/>
    </row>
    <row r="21" spans="1:7" ht="15" customHeight="1">
      <c r="B21" s="28" t="s">
        <v>32</v>
      </c>
      <c r="C21" s="26" t="s">
        <v>33</v>
      </c>
      <c r="D21" s="29"/>
      <c r="E21" s="25"/>
      <c r="F21" s="25"/>
      <c r="G21" s="25"/>
    </row>
    <row r="22" spans="1:7" ht="18" customHeight="1">
      <c r="B22" s="30" t="s">
        <v>34</v>
      </c>
      <c r="C22" s="31" t="s">
        <v>35</v>
      </c>
      <c r="D22" s="32"/>
      <c r="E22" s="33">
        <f>E23+E26+E27+E28+E29</f>
        <v>29700</v>
      </c>
      <c r="F22" s="33">
        <f>F23+F26+F27+F28+F29</f>
        <v>39798</v>
      </c>
      <c r="G22" s="33">
        <f>G23+G26+G27+G28+G29</f>
        <v>39798</v>
      </c>
    </row>
    <row r="23" spans="1:7" ht="15" customHeight="1">
      <c r="B23" s="34">
        <v>1</v>
      </c>
      <c r="C23" s="35" t="s">
        <v>36</v>
      </c>
      <c r="D23" s="36"/>
      <c r="E23" s="25">
        <f>E24+E25</f>
        <v>5891</v>
      </c>
      <c r="F23" s="25">
        <f>F24+F25</f>
        <v>8295</v>
      </c>
      <c r="G23" s="25">
        <f>G24+G25</f>
        <v>9128</v>
      </c>
    </row>
    <row r="24" spans="1:7" ht="15" customHeight="1">
      <c r="B24" s="37" t="s">
        <v>16</v>
      </c>
      <c r="C24" s="38" t="s">
        <v>37</v>
      </c>
      <c r="D24" s="36"/>
      <c r="E24" s="25">
        <v>2131</v>
      </c>
      <c r="F24" s="25">
        <v>4649</v>
      </c>
      <c r="G24" s="25">
        <v>5482</v>
      </c>
    </row>
    <row r="25" spans="1:7" ht="15" customHeight="1">
      <c r="B25" s="37" t="s">
        <v>18</v>
      </c>
      <c r="C25" s="38" t="s">
        <v>38</v>
      </c>
      <c r="D25" s="36"/>
      <c r="E25" s="25">
        <v>3760</v>
      </c>
      <c r="F25" s="25">
        <v>3646</v>
      </c>
      <c r="G25" s="25">
        <v>3646</v>
      </c>
    </row>
    <row r="26" spans="1:7" ht="15" customHeight="1">
      <c r="B26" s="37">
        <v>2</v>
      </c>
      <c r="C26" s="39" t="s">
        <v>39</v>
      </c>
      <c r="D26" s="36"/>
      <c r="E26" s="25">
        <v>22629</v>
      </c>
      <c r="F26" s="25">
        <v>22753</v>
      </c>
      <c r="G26" s="25">
        <v>22337</v>
      </c>
    </row>
    <row r="27" spans="1:7" ht="15" customHeight="1">
      <c r="B27" s="37">
        <v>3</v>
      </c>
      <c r="C27" s="39" t="s">
        <v>40</v>
      </c>
      <c r="D27" s="40"/>
      <c r="E27" s="25"/>
      <c r="F27" s="25">
        <v>3000</v>
      </c>
      <c r="G27" s="25">
        <v>2138</v>
      </c>
    </row>
    <row r="28" spans="1:7" ht="15" customHeight="1">
      <c r="A28" s="41"/>
      <c r="B28" s="37">
        <v>4</v>
      </c>
      <c r="C28" s="39" t="s">
        <v>41</v>
      </c>
      <c r="D28" s="36"/>
      <c r="E28" s="25">
        <v>200</v>
      </c>
      <c r="F28" s="25">
        <v>4650</v>
      </c>
      <c r="G28" s="25">
        <v>4656</v>
      </c>
    </row>
    <row r="29" spans="1:7" ht="15" customHeight="1">
      <c r="A29" s="41"/>
      <c r="B29" s="37">
        <v>5</v>
      </c>
      <c r="C29" s="39" t="s">
        <v>42</v>
      </c>
      <c r="D29" s="36"/>
      <c r="E29" s="25">
        <v>980</v>
      </c>
      <c r="F29" s="25">
        <v>1100</v>
      </c>
      <c r="G29" s="25">
        <v>1539</v>
      </c>
    </row>
    <row r="30" spans="1:7" ht="15" customHeight="1">
      <c r="A30" s="41"/>
      <c r="B30" s="37" t="s">
        <v>43</v>
      </c>
      <c r="C30" s="26" t="s">
        <v>44</v>
      </c>
      <c r="D30" s="36"/>
      <c r="E30" s="25">
        <v>30</v>
      </c>
      <c r="F30" s="25">
        <v>30</v>
      </c>
      <c r="G30" s="25">
        <v>28</v>
      </c>
    </row>
    <row r="31" spans="1:7" ht="25.5">
      <c r="A31" s="41"/>
      <c r="B31" s="42" t="s">
        <v>45</v>
      </c>
      <c r="C31" s="43" t="s">
        <v>46</v>
      </c>
      <c r="D31" s="36"/>
      <c r="E31" s="25">
        <v>15</v>
      </c>
      <c r="F31" s="25">
        <v>15</v>
      </c>
      <c r="G31" s="25">
        <v>13</v>
      </c>
    </row>
    <row r="32" spans="1:7" ht="16.5" customHeight="1">
      <c r="A32" s="41"/>
      <c r="B32" s="42" t="s">
        <v>47</v>
      </c>
      <c r="C32" s="43" t="s">
        <v>48</v>
      </c>
      <c r="D32" s="36"/>
      <c r="E32" s="25"/>
      <c r="F32" s="25"/>
      <c r="G32" s="25"/>
    </row>
    <row r="33" spans="1:7" ht="15" customHeight="1">
      <c r="A33" s="41"/>
      <c r="B33" s="42" t="s">
        <v>49</v>
      </c>
      <c r="C33" s="26" t="s">
        <v>50</v>
      </c>
      <c r="D33" s="40"/>
      <c r="E33" s="25"/>
      <c r="F33" s="25"/>
      <c r="G33" s="25"/>
    </row>
    <row r="34" spans="1:7" ht="15" customHeight="1">
      <c r="A34" s="41"/>
      <c r="B34" s="42" t="s">
        <v>51</v>
      </c>
      <c r="C34" s="26" t="s">
        <v>52</v>
      </c>
      <c r="D34" s="40"/>
      <c r="E34" s="25">
        <v>850</v>
      </c>
      <c r="F34" s="25">
        <v>950</v>
      </c>
      <c r="G34" s="25">
        <v>954</v>
      </c>
    </row>
    <row r="35" spans="1:7" ht="15" customHeight="1">
      <c r="A35" s="41"/>
      <c r="B35" s="44" t="s">
        <v>53</v>
      </c>
      <c r="C35" s="26" t="s">
        <v>38</v>
      </c>
      <c r="D35" s="45"/>
      <c r="E35" s="25">
        <v>100</v>
      </c>
      <c r="F35" s="25">
        <v>120</v>
      </c>
      <c r="G35" s="25">
        <v>557</v>
      </c>
    </row>
    <row r="36" spans="1:7" ht="19.5" customHeight="1">
      <c r="A36" s="41"/>
      <c r="B36" s="30" t="s">
        <v>54</v>
      </c>
      <c r="C36" s="31" t="s">
        <v>55</v>
      </c>
      <c r="D36" s="32"/>
      <c r="E36" s="33">
        <f>E37+E66+E68</f>
        <v>29690</v>
      </c>
      <c r="F36" s="33">
        <f>F37+F66+F68</f>
        <v>39788</v>
      </c>
      <c r="G36" s="33">
        <f>G37+G66+G68</f>
        <v>39268</v>
      </c>
    </row>
    <row r="37" spans="1:7">
      <c r="A37" s="41"/>
      <c r="B37" s="34">
        <v>1</v>
      </c>
      <c r="C37" s="35" t="s">
        <v>56</v>
      </c>
      <c r="D37" s="46"/>
      <c r="E37" s="25">
        <f>E38+E39+E40+E41+E51+E52+E57+E58+E65</f>
        <v>29580</v>
      </c>
      <c r="F37" s="25">
        <f>F38+F39+F40+F41+F51+F52+F57+F58+F65</f>
        <v>39678</v>
      </c>
      <c r="G37" s="25">
        <f>G38+G39+G40+G41+G51+G52+G57+G58+G65</f>
        <v>39173</v>
      </c>
    </row>
    <row r="38" spans="1:7">
      <c r="A38" s="41"/>
      <c r="B38" s="37" t="s">
        <v>16</v>
      </c>
      <c r="C38" s="47" t="s">
        <v>57</v>
      </c>
      <c r="D38" s="46"/>
      <c r="E38" s="25">
        <v>950</v>
      </c>
      <c r="F38" s="25">
        <v>1030</v>
      </c>
      <c r="G38" s="25">
        <v>1028</v>
      </c>
    </row>
    <row r="39" spans="1:7">
      <c r="A39" s="41"/>
      <c r="B39" s="37" t="s">
        <v>18</v>
      </c>
      <c r="C39" s="48" t="s">
        <v>58</v>
      </c>
      <c r="D39" s="46"/>
      <c r="E39" s="25">
        <v>1200</v>
      </c>
      <c r="F39" s="25">
        <v>2166</v>
      </c>
      <c r="G39" s="25">
        <v>2120</v>
      </c>
    </row>
    <row r="40" spans="1:7">
      <c r="A40" s="41"/>
      <c r="B40" s="37" t="s">
        <v>24</v>
      </c>
      <c r="C40" s="48" t="s">
        <v>59</v>
      </c>
      <c r="D40" s="46"/>
      <c r="E40" s="25">
        <v>1960</v>
      </c>
      <c r="F40" s="25">
        <v>3051</v>
      </c>
      <c r="G40" s="25">
        <v>2808</v>
      </c>
    </row>
    <row r="41" spans="1:7">
      <c r="A41" s="2"/>
      <c r="B41" s="37" t="s">
        <v>60</v>
      </c>
      <c r="C41" s="48" t="s">
        <v>61</v>
      </c>
      <c r="D41" s="46"/>
      <c r="E41" s="25">
        <f>E42+E43+E44</f>
        <v>20337</v>
      </c>
      <c r="F41" s="25">
        <f>F42+F43+F44</f>
        <v>26300</v>
      </c>
      <c r="G41" s="25">
        <f>G42+G43+G44</f>
        <v>26198</v>
      </c>
    </row>
    <row r="42" spans="1:7">
      <c r="A42" s="41"/>
      <c r="B42" s="37" t="s">
        <v>62</v>
      </c>
      <c r="C42" s="49" t="s">
        <v>63</v>
      </c>
      <c r="D42" s="46"/>
      <c r="E42" s="25">
        <v>20126</v>
      </c>
      <c r="F42" s="25">
        <v>25920</v>
      </c>
      <c r="G42" s="25">
        <v>25832</v>
      </c>
    </row>
    <row r="43" spans="1:7">
      <c r="A43" s="41"/>
      <c r="B43" s="37" t="s">
        <v>64</v>
      </c>
      <c r="C43" s="49" t="s">
        <v>65</v>
      </c>
      <c r="D43" s="50"/>
      <c r="E43" s="25">
        <v>211</v>
      </c>
      <c r="F43" s="25">
        <v>380</v>
      </c>
      <c r="G43" s="25">
        <v>366</v>
      </c>
    </row>
    <row r="44" spans="1:7">
      <c r="A44" s="41"/>
      <c r="B44" s="51" t="s">
        <v>66</v>
      </c>
      <c r="C44" s="52" t="s">
        <v>67</v>
      </c>
      <c r="D44" s="53"/>
      <c r="E44" s="54">
        <v>0</v>
      </c>
      <c r="F44" s="54"/>
      <c r="G44" s="54"/>
    </row>
    <row r="45" spans="1:7">
      <c r="A45" s="4"/>
      <c r="B45" s="5" t="s">
        <v>1</v>
      </c>
      <c r="C45" s="6"/>
      <c r="D45" s="6"/>
      <c r="E45" s="7"/>
      <c r="F45" s="4"/>
      <c r="G45" s="1"/>
    </row>
    <row r="46" spans="1:7">
      <c r="A46" s="8" t="s">
        <v>2</v>
      </c>
      <c r="B46" s="110" t="s">
        <v>3</v>
      </c>
      <c r="C46" s="113" t="s">
        <v>4</v>
      </c>
      <c r="D46" s="114"/>
      <c r="E46" s="119" t="s">
        <v>5</v>
      </c>
      <c r="F46" s="119"/>
      <c r="G46" s="119"/>
    </row>
    <row r="47" spans="1:7">
      <c r="A47" s="9"/>
      <c r="B47" s="111"/>
      <c r="C47" s="115"/>
      <c r="D47" s="116"/>
      <c r="E47" s="10" t="s">
        <v>6</v>
      </c>
      <c r="F47" s="11" t="s">
        <v>7</v>
      </c>
      <c r="G47" s="105" t="s">
        <v>8</v>
      </c>
    </row>
    <row r="48" spans="1:7">
      <c r="A48" s="9"/>
      <c r="B48" s="111"/>
      <c r="C48" s="115"/>
      <c r="D48" s="116"/>
      <c r="E48" s="12" t="s">
        <v>9</v>
      </c>
      <c r="F48" s="13" t="s">
        <v>10</v>
      </c>
      <c r="G48" s="106"/>
    </row>
    <row r="49" spans="1:8">
      <c r="A49" s="9"/>
      <c r="B49" s="112"/>
      <c r="C49" s="117"/>
      <c r="D49" s="118"/>
      <c r="E49" s="120" t="s">
        <v>11</v>
      </c>
      <c r="F49" s="121"/>
      <c r="G49" s="122"/>
    </row>
    <row r="50" spans="1:8">
      <c r="B50" s="15">
        <v>1</v>
      </c>
      <c r="C50" s="107">
        <v>2</v>
      </c>
      <c r="D50" s="108"/>
      <c r="E50" s="16">
        <v>3</v>
      </c>
      <c r="F50" s="16">
        <v>4</v>
      </c>
      <c r="G50" s="55">
        <v>5</v>
      </c>
    </row>
    <row r="51" spans="1:8">
      <c r="A51" s="41"/>
      <c r="B51" s="37" t="s">
        <v>68</v>
      </c>
      <c r="C51" s="48" t="s">
        <v>69</v>
      </c>
      <c r="D51" s="50"/>
      <c r="E51" s="25">
        <v>30</v>
      </c>
      <c r="F51" s="25">
        <v>48</v>
      </c>
      <c r="G51" s="25">
        <v>48</v>
      </c>
    </row>
    <row r="52" spans="1:8">
      <c r="A52" s="41"/>
      <c r="B52" s="37" t="s">
        <v>70</v>
      </c>
      <c r="C52" s="48" t="s">
        <v>71</v>
      </c>
      <c r="D52" s="50"/>
      <c r="E52" s="25">
        <f>E53+E54+E56</f>
        <v>2627</v>
      </c>
      <c r="F52" s="25">
        <f>F53+F54+F56</f>
        <v>4696</v>
      </c>
      <c r="G52" s="25">
        <f>G53+G54+G56</f>
        <v>4674</v>
      </c>
    </row>
    <row r="53" spans="1:8">
      <c r="A53" s="56"/>
      <c r="B53" s="37" t="s">
        <v>72</v>
      </c>
      <c r="C53" s="57" t="s">
        <v>73</v>
      </c>
      <c r="D53" s="50"/>
      <c r="E53" s="25">
        <v>2049</v>
      </c>
      <c r="F53" s="25">
        <v>4157</v>
      </c>
      <c r="G53" s="25">
        <v>4151</v>
      </c>
      <c r="H53" s="58"/>
    </row>
    <row r="54" spans="1:8">
      <c r="A54" s="41"/>
      <c r="B54" s="37" t="s">
        <v>74</v>
      </c>
      <c r="C54" s="49" t="s">
        <v>75</v>
      </c>
      <c r="D54" s="50"/>
      <c r="E54" s="25">
        <v>248</v>
      </c>
      <c r="F54" s="25">
        <v>438</v>
      </c>
      <c r="G54" s="25">
        <v>435</v>
      </c>
    </row>
    <row r="55" spans="1:8">
      <c r="A55" s="41"/>
      <c r="B55" s="37" t="s">
        <v>76</v>
      </c>
      <c r="C55" s="59" t="s">
        <v>77</v>
      </c>
      <c r="D55" s="60"/>
      <c r="E55" s="25"/>
      <c r="F55" s="25"/>
      <c r="G55" s="25"/>
    </row>
    <row r="56" spans="1:8">
      <c r="A56" s="41"/>
      <c r="B56" s="37" t="s">
        <v>78</v>
      </c>
      <c r="C56" s="59" t="s">
        <v>79</v>
      </c>
      <c r="D56" s="60"/>
      <c r="E56" s="25">
        <v>330</v>
      </c>
      <c r="F56" s="25">
        <v>101</v>
      </c>
      <c r="G56" s="25">
        <v>88</v>
      </c>
    </row>
    <row r="57" spans="1:8">
      <c r="A57" s="56"/>
      <c r="B57" s="37" t="s">
        <v>80</v>
      </c>
      <c r="C57" s="50" t="s">
        <v>81</v>
      </c>
      <c r="D57" s="60"/>
      <c r="E57" s="25"/>
      <c r="F57" s="25"/>
      <c r="G57" s="25"/>
    </row>
    <row r="58" spans="1:8">
      <c r="A58" s="41"/>
      <c r="B58" s="37" t="s">
        <v>82</v>
      </c>
      <c r="C58" s="48" t="s">
        <v>83</v>
      </c>
      <c r="D58" s="50"/>
      <c r="E58" s="25">
        <f>E59+E60+E61+E62+E63+E64</f>
        <v>340</v>
      </c>
      <c r="F58" s="25">
        <f>F59+F60+F61+F62+F63+F64</f>
        <v>320</v>
      </c>
      <c r="G58" s="25">
        <f>G59+G60+G61+G62+G63+G64</f>
        <v>320</v>
      </c>
    </row>
    <row r="59" spans="1:8">
      <c r="A59" s="56"/>
      <c r="B59" s="61" t="s">
        <v>84</v>
      </c>
      <c r="C59" s="57" t="s">
        <v>85</v>
      </c>
      <c r="D59" s="50"/>
      <c r="E59" s="62"/>
      <c r="F59" s="62"/>
      <c r="G59" s="25"/>
    </row>
    <row r="60" spans="1:8">
      <c r="A60" s="56"/>
      <c r="B60" s="37" t="s">
        <v>86</v>
      </c>
      <c r="C60" s="57" t="s">
        <v>87</v>
      </c>
      <c r="D60" s="60"/>
      <c r="E60" s="25">
        <v>20</v>
      </c>
      <c r="F60" s="25"/>
      <c r="G60" s="25"/>
    </row>
    <row r="61" spans="1:8">
      <c r="A61" s="56"/>
      <c r="B61" s="37" t="s">
        <v>88</v>
      </c>
      <c r="C61" s="57" t="s">
        <v>89</v>
      </c>
      <c r="D61" s="60"/>
      <c r="E61" s="25">
        <v>21</v>
      </c>
      <c r="F61" s="25">
        <v>21</v>
      </c>
      <c r="G61" s="25">
        <v>21</v>
      </c>
    </row>
    <row r="62" spans="1:8">
      <c r="A62" s="56"/>
      <c r="B62" s="37" t="s">
        <v>90</v>
      </c>
      <c r="C62" s="57" t="s">
        <v>91</v>
      </c>
      <c r="D62" s="60"/>
      <c r="E62" s="25">
        <v>163</v>
      </c>
      <c r="F62" s="25">
        <v>163</v>
      </c>
      <c r="G62" s="25">
        <v>163</v>
      </c>
    </row>
    <row r="63" spans="1:8">
      <c r="A63" s="56"/>
      <c r="B63" s="37" t="s">
        <v>92</v>
      </c>
      <c r="C63" s="63" t="s">
        <v>93</v>
      </c>
      <c r="D63" s="60"/>
      <c r="E63" s="25">
        <v>6</v>
      </c>
      <c r="F63" s="25">
        <v>6</v>
      </c>
      <c r="G63" s="25">
        <v>6</v>
      </c>
    </row>
    <row r="64" spans="1:8">
      <c r="A64" s="56"/>
      <c r="B64" s="37" t="s">
        <v>94</v>
      </c>
      <c r="C64" s="63" t="s">
        <v>95</v>
      </c>
      <c r="D64" s="60"/>
      <c r="E64" s="25">
        <v>130</v>
      </c>
      <c r="F64" s="25">
        <v>130</v>
      </c>
      <c r="G64" s="25">
        <v>130</v>
      </c>
    </row>
    <row r="65" spans="2:7">
      <c r="B65" s="37" t="s">
        <v>96</v>
      </c>
      <c r="C65" s="50" t="s">
        <v>97</v>
      </c>
      <c r="D65" s="50"/>
      <c r="E65" s="25">
        <v>2136</v>
      </c>
      <c r="F65" s="25">
        <v>2067</v>
      </c>
      <c r="G65" s="25">
        <v>1977</v>
      </c>
    </row>
    <row r="66" spans="2:7">
      <c r="B66" s="37">
        <v>2</v>
      </c>
      <c r="C66" s="46" t="s">
        <v>98</v>
      </c>
      <c r="D66" s="60"/>
      <c r="E66" s="25">
        <v>0</v>
      </c>
      <c r="F66" s="25"/>
      <c r="G66" s="25"/>
    </row>
    <row r="67" spans="2:7">
      <c r="B67" s="37" t="s">
        <v>27</v>
      </c>
      <c r="C67" s="48" t="s">
        <v>99</v>
      </c>
      <c r="D67" s="64"/>
      <c r="E67" s="25">
        <v>0</v>
      </c>
      <c r="F67" s="25"/>
      <c r="G67" s="25"/>
    </row>
    <row r="68" spans="2:7">
      <c r="B68" s="37">
        <v>3</v>
      </c>
      <c r="C68" s="39" t="s">
        <v>100</v>
      </c>
      <c r="D68" s="64"/>
      <c r="E68" s="25">
        <v>110</v>
      </c>
      <c r="F68" s="25">
        <v>110</v>
      </c>
      <c r="G68" s="25">
        <v>95</v>
      </c>
    </row>
    <row r="69" spans="2:7">
      <c r="B69" s="37" t="s">
        <v>30</v>
      </c>
      <c r="C69" s="48" t="s">
        <v>101</v>
      </c>
      <c r="D69" s="64"/>
      <c r="E69" s="25"/>
      <c r="F69" s="25"/>
      <c r="G69" s="25"/>
    </row>
    <row r="70" spans="2:7">
      <c r="B70" s="51" t="s">
        <v>32</v>
      </c>
      <c r="C70" s="48" t="s">
        <v>102</v>
      </c>
      <c r="D70" s="65"/>
      <c r="E70" s="66"/>
      <c r="F70" s="66"/>
      <c r="G70" s="66"/>
    </row>
    <row r="71" spans="2:7">
      <c r="B71" s="30" t="s">
        <v>103</v>
      </c>
      <c r="C71" s="31" t="s">
        <v>104</v>
      </c>
      <c r="D71" s="32"/>
      <c r="E71" s="67">
        <f>E22-E36</f>
        <v>10</v>
      </c>
      <c r="F71" s="67">
        <f>F22-F36</f>
        <v>10</v>
      </c>
      <c r="G71" s="67">
        <f>G22-G36</f>
        <v>530</v>
      </c>
    </row>
    <row r="72" spans="2:7">
      <c r="B72" s="18" t="s">
        <v>105</v>
      </c>
      <c r="C72" s="19" t="s">
        <v>106</v>
      </c>
      <c r="D72" s="20"/>
      <c r="E72" s="25">
        <f>E73+E74</f>
        <v>10</v>
      </c>
      <c r="F72" s="25">
        <f>F73+F74</f>
        <v>10</v>
      </c>
      <c r="G72" s="25">
        <f>G73+G74</f>
        <v>4</v>
      </c>
    </row>
    <row r="73" spans="2:7">
      <c r="B73" s="37">
        <v>1</v>
      </c>
      <c r="C73" s="68" t="s">
        <v>107</v>
      </c>
      <c r="D73" s="36"/>
      <c r="E73" s="25">
        <v>10</v>
      </c>
      <c r="F73" s="25">
        <v>10</v>
      </c>
      <c r="G73" s="25">
        <v>4</v>
      </c>
    </row>
    <row r="74" spans="2:7">
      <c r="B74" s="37" t="s">
        <v>108</v>
      </c>
      <c r="C74" s="68" t="s">
        <v>109</v>
      </c>
      <c r="D74" s="36"/>
      <c r="E74" s="25"/>
      <c r="F74" s="25"/>
      <c r="G74" s="25"/>
    </row>
    <row r="75" spans="2:7">
      <c r="B75" s="37" t="s">
        <v>27</v>
      </c>
      <c r="C75" s="39" t="s">
        <v>110</v>
      </c>
      <c r="D75" s="36"/>
      <c r="E75" s="25"/>
      <c r="F75" s="25"/>
      <c r="G75" s="25"/>
    </row>
    <row r="76" spans="2:7">
      <c r="B76" s="18" t="s">
        <v>111</v>
      </c>
      <c r="C76" s="19" t="s">
        <v>112</v>
      </c>
      <c r="D76" s="20"/>
      <c r="E76" s="33">
        <f>E71-E72</f>
        <v>0</v>
      </c>
      <c r="F76" s="33">
        <f>F71-F72</f>
        <v>0</v>
      </c>
      <c r="G76" s="69">
        <f>G71-G72</f>
        <v>526</v>
      </c>
    </row>
    <row r="77" spans="2:7">
      <c r="B77" s="30" t="s">
        <v>113</v>
      </c>
      <c r="C77" s="31" t="s">
        <v>114</v>
      </c>
      <c r="D77" s="32"/>
      <c r="E77" s="70" t="s">
        <v>14</v>
      </c>
      <c r="F77" s="70" t="s">
        <v>14</v>
      </c>
      <c r="G77" s="70" t="s">
        <v>14</v>
      </c>
    </row>
    <row r="78" spans="2:7">
      <c r="B78" s="37">
        <v>1</v>
      </c>
      <c r="C78" s="68" t="s">
        <v>115</v>
      </c>
      <c r="D78" s="64"/>
      <c r="E78" s="25">
        <f>E79+E80+E81+E82+E84+E86+E87</f>
        <v>27180</v>
      </c>
      <c r="F78" s="25">
        <f>F79+F80+F81+F82+F84+F86+F87</f>
        <v>27247</v>
      </c>
      <c r="G78" s="25">
        <f>G79+G80+G81+G82+G84+G86+G87</f>
        <v>23393</v>
      </c>
    </row>
    <row r="79" spans="2:7">
      <c r="B79" s="37" t="s">
        <v>16</v>
      </c>
      <c r="C79" s="68" t="s">
        <v>116</v>
      </c>
      <c r="D79" s="64"/>
      <c r="E79" s="25"/>
      <c r="F79" s="25"/>
      <c r="G79" s="25"/>
    </row>
    <row r="80" spans="2:7">
      <c r="B80" s="37" t="s">
        <v>18</v>
      </c>
      <c r="C80" s="68" t="s">
        <v>117</v>
      </c>
      <c r="D80" s="64"/>
      <c r="E80" s="25"/>
      <c r="F80" s="25"/>
      <c r="G80" s="25"/>
    </row>
    <row r="81" spans="1:7">
      <c r="B81" s="37" t="s">
        <v>24</v>
      </c>
      <c r="C81" s="68" t="s">
        <v>118</v>
      </c>
      <c r="D81" s="64"/>
      <c r="E81" s="25">
        <v>20258</v>
      </c>
      <c r="F81" s="25">
        <v>20382</v>
      </c>
      <c r="G81" s="25">
        <v>20382</v>
      </c>
    </row>
    <row r="82" spans="1:7">
      <c r="B82" s="37" t="s">
        <v>60</v>
      </c>
      <c r="C82" s="68" t="s">
        <v>119</v>
      </c>
      <c r="D82" s="64"/>
      <c r="E82" s="25">
        <v>2371</v>
      </c>
      <c r="F82" s="25">
        <v>2371</v>
      </c>
      <c r="G82" s="25">
        <v>1955</v>
      </c>
    </row>
    <row r="83" spans="1:7">
      <c r="B83" s="37" t="s">
        <v>62</v>
      </c>
      <c r="C83" s="49" t="s">
        <v>120</v>
      </c>
      <c r="D83" s="64"/>
      <c r="E83" s="25">
        <v>863</v>
      </c>
      <c r="F83" s="25">
        <v>863</v>
      </c>
      <c r="G83" s="25">
        <v>711</v>
      </c>
    </row>
    <row r="84" spans="1:7">
      <c r="B84" s="37" t="s">
        <v>68</v>
      </c>
      <c r="C84" s="68" t="s">
        <v>121</v>
      </c>
      <c r="D84" s="64"/>
      <c r="E84" s="25">
        <v>0</v>
      </c>
      <c r="F84" s="25"/>
      <c r="G84" s="25"/>
    </row>
    <row r="85" spans="1:7">
      <c r="B85" s="37" t="s">
        <v>122</v>
      </c>
      <c r="C85" s="49" t="s">
        <v>120</v>
      </c>
      <c r="D85" s="64"/>
      <c r="E85" s="25">
        <v>0</v>
      </c>
      <c r="F85" s="25"/>
      <c r="G85" s="25"/>
    </row>
    <row r="86" spans="1:7">
      <c r="B86" s="37" t="s">
        <v>70</v>
      </c>
      <c r="C86" s="68" t="s">
        <v>123</v>
      </c>
      <c r="D86" s="64"/>
      <c r="E86" s="25">
        <v>0</v>
      </c>
      <c r="F86" s="25"/>
      <c r="G86" s="25"/>
    </row>
    <row r="87" spans="1:7">
      <c r="A87" s="71"/>
      <c r="B87" s="51" t="s">
        <v>80</v>
      </c>
      <c r="C87" s="72" t="s">
        <v>124</v>
      </c>
      <c r="D87" s="65"/>
      <c r="E87" s="54">
        <v>4551</v>
      </c>
      <c r="F87" s="54">
        <v>4494</v>
      </c>
      <c r="G87" s="54">
        <v>1056</v>
      </c>
    </row>
    <row r="88" spans="1:7">
      <c r="A88" s="4"/>
      <c r="B88" s="5" t="s">
        <v>1</v>
      </c>
      <c r="C88" s="6"/>
      <c r="D88" s="6"/>
      <c r="E88" s="7"/>
      <c r="F88" s="4"/>
      <c r="G88" s="1"/>
    </row>
    <row r="89" spans="1:7">
      <c r="A89" s="8" t="s">
        <v>2</v>
      </c>
      <c r="B89" s="110" t="s">
        <v>3</v>
      </c>
      <c r="C89" s="113" t="s">
        <v>4</v>
      </c>
      <c r="D89" s="114"/>
      <c r="E89" s="119" t="s">
        <v>5</v>
      </c>
      <c r="F89" s="119"/>
      <c r="G89" s="119"/>
    </row>
    <row r="90" spans="1:7">
      <c r="A90" s="9"/>
      <c r="B90" s="111"/>
      <c r="C90" s="115"/>
      <c r="D90" s="116"/>
      <c r="E90" s="10" t="s">
        <v>6</v>
      </c>
      <c r="F90" s="11" t="s">
        <v>7</v>
      </c>
      <c r="G90" s="105" t="s">
        <v>8</v>
      </c>
    </row>
    <row r="91" spans="1:7">
      <c r="A91" s="9"/>
      <c r="B91" s="111"/>
      <c r="C91" s="115"/>
      <c r="D91" s="116"/>
      <c r="E91" s="12" t="s">
        <v>9</v>
      </c>
      <c r="F91" s="13" t="s">
        <v>10</v>
      </c>
      <c r="G91" s="106"/>
    </row>
    <row r="92" spans="1:7">
      <c r="A92" s="9"/>
      <c r="B92" s="112"/>
      <c r="C92" s="117"/>
      <c r="D92" s="118"/>
      <c r="E92" s="120" t="s">
        <v>11</v>
      </c>
      <c r="F92" s="121"/>
      <c r="G92" s="122"/>
    </row>
    <row r="93" spans="1:7">
      <c r="B93" s="15">
        <v>1</v>
      </c>
      <c r="C93" s="107">
        <v>2</v>
      </c>
      <c r="D93" s="108"/>
      <c r="E93" s="16">
        <v>3</v>
      </c>
      <c r="F93" s="16">
        <v>4</v>
      </c>
      <c r="G93" s="55">
        <v>5</v>
      </c>
    </row>
    <row r="94" spans="1:7">
      <c r="A94" s="71"/>
      <c r="B94" s="30" t="s">
        <v>125</v>
      </c>
      <c r="C94" s="73" t="s">
        <v>126</v>
      </c>
      <c r="D94" s="32"/>
      <c r="E94" s="33">
        <v>4551</v>
      </c>
      <c r="F94" s="33">
        <v>4494</v>
      </c>
      <c r="G94" s="33">
        <v>1056</v>
      </c>
    </row>
    <row r="95" spans="1:7">
      <c r="A95" s="71"/>
      <c r="B95" s="22">
        <v>1</v>
      </c>
      <c r="C95" s="74" t="s">
        <v>127</v>
      </c>
      <c r="D95" s="75"/>
      <c r="E95" s="25">
        <v>0</v>
      </c>
      <c r="F95" s="25"/>
      <c r="G95" s="25"/>
    </row>
    <row r="96" spans="1:7">
      <c r="A96" s="71"/>
      <c r="B96" s="28">
        <v>2</v>
      </c>
      <c r="C96" s="76" t="s">
        <v>128</v>
      </c>
      <c r="D96" s="77"/>
      <c r="E96" s="54">
        <v>4551</v>
      </c>
      <c r="F96" s="54">
        <v>4494</v>
      </c>
      <c r="G96" s="54">
        <v>1056</v>
      </c>
    </row>
    <row r="97" spans="1:9">
      <c r="A97" s="71"/>
      <c r="B97" s="30" t="s">
        <v>129</v>
      </c>
      <c r="C97" s="31" t="s">
        <v>130</v>
      </c>
      <c r="D97" s="32"/>
      <c r="E97" s="78"/>
      <c r="F97" s="78"/>
      <c r="G97" s="78"/>
    </row>
    <row r="98" spans="1:9">
      <c r="B98" s="18" t="s">
        <v>131</v>
      </c>
      <c r="C98" s="19" t="s">
        <v>132</v>
      </c>
      <c r="D98" s="20"/>
      <c r="E98" s="21" t="s">
        <v>14</v>
      </c>
      <c r="F98" s="21" t="s">
        <v>14</v>
      </c>
      <c r="G98" s="21" t="s">
        <v>14</v>
      </c>
    </row>
    <row r="99" spans="1:9" s="79" customFormat="1">
      <c r="A99" s="71"/>
      <c r="B99" s="22">
        <v>1</v>
      </c>
      <c r="C99" s="23" t="s">
        <v>15</v>
      </c>
      <c r="D99" s="24"/>
      <c r="E99" s="25">
        <f>E100+E101+E104</f>
        <v>4152</v>
      </c>
      <c r="F99" s="25">
        <f>F100+F101+F104</f>
        <v>4152</v>
      </c>
      <c r="G99" s="25">
        <v>12001</v>
      </c>
      <c r="I99" s="2"/>
    </row>
    <row r="100" spans="1:9" s="79" customFormat="1">
      <c r="A100" s="71"/>
      <c r="B100" s="22" t="s">
        <v>16</v>
      </c>
      <c r="C100" s="26" t="s">
        <v>133</v>
      </c>
      <c r="D100" s="24"/>
      <c r="E100" s="25">
        <v>3802</v>
      </c>
      <c r="F100" s="25">
        <v>3802</v>
      </c>
      <c r="G100" s="25">
        <v>9748</v>
      </c>
      <c r="I100" s="2"/>
    </row>
    <row r="101" spans="1:9" s="79" customFormat="1">
      <c r="A101" s="71"/>
      <c r="B101" s="22" t="s">
        <v>18</v>
      </c>
      <c r="C101" s="26" t="s">
        <v>19</v>
      </c>
      <c r="D101" s="24"/>
      <c r="E101" s="25">
        <v>300</v>
      </c>
      <c r="F101" s="25">
        <v>300</v>
      </c>
      <c r="G101" s="25">
        <v>179</v>
      </c>
      <c r="I101" s="2"/>
    </row>
    <row r="102" spans="1:9" s="79" customFormat="1">
      <c r="A102" s="71"/>
      <c r="B102" s="22" t="s">
        <v>20</v>
      </c>
      <c r="C102" s="27" t="s">
        <v>21</v>
      </c>
      <c r="D102" s="24"/>
      <c r="E102" s="25">
        <v>0</v>
      </c>
      <c r="F102" s="25"/>
      <c r="G102" s="25"/>
      <c r="I102" s="2"/>
    </row>
    <row r="103" spans="1:9" s="79" customFormat="1">
      <c r="A103" s="71"/>
      <c r="B103" s="22" t="s">
        <v>22</v>
      </c>
      <c r="C103" s="27" t="s">
        <v>23</v>
      </c>
      <c r="D103" s="24"/>
      <c r="E103" s="25">
        <v>70</v>
      </c>
      <c r="F103" s="25">
        <v>70</v>
      </c>
      <c r="G103" s="25">
        <v>15</v>
      </c>
      <c r="I103" s="2"/>
    </row>
    <row r="104" spans="1:9" s="79" customFormat="1">
      <c r="A104" s="71"/>
      <c r="B104" s="22" t="s">
        <v>24</v>
      </c>
      <c r="C104" s="26" t="s">
        <v>25</v>
      </c>
      <c r="D104" s="24"/>
      <c r="E104" s="25">
        <v>50</v>
      </c>
      <c r="F104" s="25">
        <v>50</v>
      </c>
      <c r="G104" s="25">
        <v>82</v>
      </c>
      <c r="I104" s="2"/>
    </row>
    <row r="105" spans="1:9" ht="15" customHeight="1">
      <c r="A105" s="71"/>
      <c r="B105" s="22">
        <v>2</v>
      </c>
      <c r="C105" s="23" t="s">
        <v>134</v>
      </c>
      <c r="D105" s="24"/>
      <c r="E105" s="25">
        <v>0</v>
      </c>
      <c r="F105" s="25"/>
      <c r="G105" s="25"/>
    </row>
    <row r="106" spans="1:9" s="79" customFormat="1" ht="15" customHeight="1">
      <c r="A106" s="71"/>
      <c r="B106" s="22" t="s">
        <v>27</v>
      </c>
      <c r="C106" s="26" t="s">
        <v>135</v>
      </c>
      <c r="D106" s="24"/>
      <c r="E106" s="25">
        <v>0</v>
      </c>
      <c r="F106" s="25"/>
      <c r="G106" s="25"/>
      <c r="I106" s="2"/>
    </row>
    <row r="107" spans="1:9" s="79" customFormat="1" ht="15" customHeight="1">
      <c r="A107" s="71"/>
      <c r="B107" s="22" t="s">
        <v>28</v>
      </c>
      <c r="C107" s="26" t="s">
        <v>136</v>
      </c>
      <c r="D107" s="24"/>
      <c r="E107" s="25">
        <v>0</v>
      </c>
      <c r="F107" s="25"/>
      <c r="G107" s="25"/>
      <c r="I107" s="2"/>
    </row>
    <row r="108" spans="1:9" s="79" customFormat="1">
      <c r="A108" s="71"/>
      <c r="B108" s="22">
        <v>3</v>
      </c>
      <c r="C108" s="23" t="s">
        <v>29</v>
      </c>
      <c r="D108" s="24"/>
      <c r="E108" s="25">
        <v>450</v>
      </c>
      <c r="F108" s="25">
        <v>450</v>
      </c>
      <c r="G108" s="25">
        <v>5052</v>
      </c>
      <c r="I108" s="2"/>
    </row>
    <row r="109" spans="1:9" s="79" customFormat="1" ht="12.75">
      <c r="A109" s="71"/>
      <c r="B109" s="22" t="s">
        <v>30</v>
      </c>
      <c r="C109" s="26" t="s">
        <v>31</v>
      </c>
      <c r="D109" s="24"/>
      <c r="E109" s="25">
        <v>0</v>
      </c>
      <c r="F109" s="25"/>
      <c r="G109" s="25"/>
    </row>
    <row r="110" spans="1:9" s="79" customFormat="1" ht="12.75">
      <c r="A110" s="71"/>
      <c r="B110" s="28" t="s">
        <v>32</v>
      </c>
      <c r="C110" s="80" t="s">
        <v>33</v>
      </c>
      <c r="D110" s="29"/>
      <c r="E110" s="81">
        <v>0</v>
      </c>
      <c r="F110" s="81"/>
      <c r="G110" s="81"/>
    </row>
    <row r="111" spans="1:9" s="79" customFormat="1" ht="12.75">
      <c r="A111" s="4"/>
      <c r="B111" s="82" t="s">
        <v>137</v>
      </c>
      <c r="C111" s="83"/>
      <c r="D111" s="84"/>
      <c r="E111" s="85"/>
      <c r="F111" s="11"/>
      <c r="G111" s="86"/>
    </row>
    <row r="112" spans="1:9" s="79" customFormat="1">
      <c r="A112" s="8"/>
      <c r="B112" s="125" t="s">
        <v>3</v>
      </c>
      <c r="C112" s="128" t="s">
        <v>4</v>
      </c>
      <c r="D112" s="129"/>
      <c r="E112" s="119" t="s">
        <v>5</v>
      </c>
      <c r="F112" s="119"/>
      <c r="G112" s="119"/>
    </row>
    <row r="113" spans="1:7" s="79" customFormat="1" ht="15.6" customHeight="1">
      <c r="A113" s="87"/>
      <c r="B113" s="126"/>
      <c r="C113" s="130"/>
      <c r="D113" s="131"/>
      <c r="E113" s="10" t="s">
        <v>6</v>
      </c>
      <c r="F113" s="11" t="s">
        <v>7</v>
      </c>
      <c r="G113" s="105" t="s">
        <v>8</v>
      </c>
    </row>
    <row r="114" spans="1:7" s="79" customFormat="1" ht="12.75">
      <c r="A114" s="87"/>
      <c r="B114" s="126"/>
      <c r="C114" s="130"/>
      <c r="D114" s="131"/>
      <c r="E114" s="12" t="s">
        <v>9</v>
      </c>
      <c r="F114" s="13" t="s">
        <v>10</v>
      </c>
      <c r="G114" s="106"/>
    </row>
    <row r="115" spans="1:7" s="79" customFormat="1" ht="13.15" customHeight="1">
      <c r="A115" s="88"/>
      <c r="B115" s="127"/>
      <c r="C115" s="132"/>
      <c r="D115" s="133"/>
      <c r="E115" s="120" t="s">
        <v>11</v>
      </c>
      <c r="F115" s="121"/>
      <c r="G115" s="122"/>
    </row>
    <row r="116" spans="1:7" s="79" customFormat="1" ht="15.75" customHeight="1">
      <c r="B116" s="89">
        <v>1</v>
      </c>
      <c r="C116" s="123">
        <v>2</v>
      </c>
      <c r="D116" s="124"/>
      <c r="E116" s="55">
        <v>3</v>
      </c>
      <c r="F116" s="55">
        <v>4</v>
      </c>
      <c r="G116" s="55">
        <v>5</v>
      </c>
    </row>
    <row r="117" spans="1:7" ht="21" customHeight="1">
      <c r="A117" s="2"/>
      <c r="B117" s="18">
        <v>1</v>
      </c>
      <c r="C117" s="19" t="s">
        <v>138</v>
      </c>
      <c r="D117" s="20"/>
      <c r="E117" s="90">
        <v>3802</v>
      </c>
      <c r="F117" s="91">
        <v>3802</v>
      </c>
      <c r="G117" s="92">
        <v>9748</v>
      </c>
    </row>
    <row r="118" spans="1:7" s="79" customFormat="1" ht="12.75">
      <c r="B118" s="93" t="s">
        <v>16</v>
      </c>
      <c r="C118" s="94" t="s">
        <v>139</v>
      </c>
      <c r="D118" s="95"/>
      <c r="E118" s="25">
        <v>3802</v>
      </c>
      <c r="F118" s="25">
        <v>3802</v>
      </c>
      <c r="G118" s="96">
        <v>9748</v>
      </c>
    </row>
    <row r="119" spans="1:7" s="79" customFormat="1" ht="12.75">
      <c r="B119" s="97" t="s">
        <v>18</v>
      </c>
      <c r="C119" s="98" t="s">
        <v>140</v>
      </c>
      <c r="D119" s="99"/>
      <c r="E119" s="54"/>
      <c r="F119" s="100"/>
      <c r="G119" s="101"/>
    </row>
    <row r="120" spans="1:7" ht="15" hidden="1" customHeight="1">
      <c r="A120" s="79"/>
      <c r="B120" s="2"/>
      <c r="C120" s="102"/>
      <c r="D120" s="85"/>
      <c r="E120" s="85"/>
      <c r="F120" s="79"/>
      <c r="G120" s="79"/>
    </row>
    <row r="121" spans="1:7">
      <c r="A121" s="79"/>
      <c r="F121" s="79"/>
      <c r="G121" s="79"/>
    </row>
    <row r="122" spans="1:7">
      <c r="A122" s="79"/>
      <c r="F122" s="79"/>
      <c r="G122" s="79"/>
    </row>
    <row r="123" spans="1:7">
      <c r="A123" s="79"/>
      <c r="F123" s="79"/>
      <c r="G123" s="79"/>
    </row>
    <row r="124" spans="1:7">
      <c r="A124" s="79"/>
      <c r="F124" s="79"/>
      <c r="G124" s="79"/>
    </row>
    <row r="125" spans="1:7">
      <c r="A125" s="79"/>
      <c r="F125" s="79"/>
      <c r="G125" s="79"/>
    </row>
    <row r="126" spans="1:7">
      <c r="A126" s="79"/>
      <c r="F126" s="79"/>
      <c r="G126" s="79"/>
    </row>
    <row r="127" spans="1:7">
      <c r="A127" s="79"/>
      <c r="F127" s="79"/>
      <c r="G127" s="79"/>
    </row>
    <row r="128" spans="1:7">
      <c r="A128" s="79"/>
      <c r="F128" s="79"/>
      <c r="G128" s="79"/>
    </row>
    <row r="129" spans="1:7">
      <c r="A129" s="2"/>
    </row>
    <row r="130" spans="1:7">
      <c r="A130" s="79"/>
      <c r="F130" s="79"/>
      <c r="G130" s="79"/>
    </row>
    <row r="131" spans="1:7">
      <c r="A131" s="79"/>
      <c r="F131" s="79"/>
      <c r="G131" s="79"/>
    </row>
    <row r="132" spans="1:7" ht="20.25">
      <c r="A132" s="104"/>
    </row>
  </sheetData>
  <sheetProtection formatRows="0" insertRows="0" deleteRows="0"/>
  <mergeCells count="25">
    <mergeCell ref="C116:D116"/>
    <mergeCell ref="B46:B49"/>
    <mergeCell ref="C46:D49"/>
    <mergeCell ref="E46:G46"/>
    <mergeCell ref="E49:G49"/>
    <mergeCell ref="C50:D50"/>
    <mergeCell ref="B112:B115"/>
    <mergeCell ref="C112:D115"/>
    <mergeCell ref="E112:G112"/>
    <mergeCell ref="E115:G115"/>
    <mergeCell ref="B89:B92"/>
    <mergeCell ref="C89:D92"/>
    <mergeCell ref="E89:G89"/>
    <mergeCell ref="E92:G92"/>
    <mergeCell ref="C93:D93"/>
    <mergeCell ref="G113:G114"/>
    <mergeCell ref="G90:G91"/>
    <mergeCell ref="G47:G48"/>
    <mergeCell ref="G5:G6"/>
    <mergeCell ref="C8:D8"/>
    <mergeCell ref="B1:G1"/>
    <mergeCell ref="B4:B7"/>
    <mergeCell ref="C4:D7"/>
    <mergeCell ref="E4:G4"/>
    <mergeCell ref="E7:G7"/>
  </mergeCells>
  <printOptions horizontalCentered="1"/>
  <pageMargins left="0.74803149606299213" right="0.74803149606299213" top="0.6692913385826772" bottom="0.55118110236220474" header="0.39370078740157483" footer="0.39370078740157483"/>
  <pageSetup paperSize="9" scale="74" firstPageNumber="110" fitToHeight="0" orientation="landscape" useFirstPageNumber="1" r:id="rId1"/>
  <headerFooter alignWithMargins="0">
    <oddHeader>&amp;C14/&amp;P</oddHeader>
  </headerFooter>
  <rowBreaks count="2" manualBreakCount="2">
    <brk id="44" max="6" man="1"/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39. Wielkopolski ODR (1-3)</vt:lpstr>
      <vt:lpstr>'39. Wielkopolski ODR (1-3)'!Obszar_wydruku</vt:lpstr>
      <vt:lpstr>'39. Wielkopolski ODR (1-3)'!Tytuły_wydruku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2022-05-19T16:33:15Z</cp:lastPrinted>
  <dcterms:created xsi:type="dcterms:W3CDTF">2022-05-17T09:50:25Z</dcterms:created>
  <dcterms:modified xsi:type="dcterms:W3CDTF">2022-05-31T09:55:07Z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2022-05-17T11:50:43.5521838+02:00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GRN-0535c5e7-386a-4fc0-99c7-1b9292f1cf84</vt:lpwstr>
  </property>
  <property fmtid="{D5CDD505-2E9C-101B-9397-08002B2CF9AE}" pid="7" name="MFHash">
    <vt:lpwstr>imxWOjWIVY9sScPOR2HEGCuR92vshy1WD5LjHIsU8UM=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